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kaltire-my.sharepoint.com/personal/hernan_arias_kaltire_com/Documents/Escritorio/ANALISIS PEDIDOS COMPRAS/"/>
    </mc:Choice>
  </mc:AlternateContent>
  <xr:revisionPtr revIDLastSave="6" documentId="8_{148F0E8D-15A1-4FFE-86D6-E6A7E9E0F32A}" xr6:coauthVersionLast="47" xr6:coauthVersionMax="47" xr10:uidLastSave="{3A2EE306-7FE0-4A59-871F-98D7B719CF06}"/>
  <bookViews>
    <workbookView xWindow="-110" yWindow="-110" windowWidth="19420" windowHeight="10420" xr2:uid="{00000000-000D-0000-FFFF-FFFF00000000}"/>
  </bookViews>
  <sheets>
    <sheet name="MAXAM_AEOLUS" sheetId="1" r:id="rId1"/>
    <sheet name="Adiconales" sheetId="4" state="hidden" r:id="rId2"/>
    <sheet name="MICHELIN" sheetId="2" r:id="rId3"/>
    <sheet name="Hoja1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F6" i="1" s="1"/>
  <c r="D8" i="1"/>
  <c r="D15" i="1"/>
  <c r="E13" i="1" s="1"/>
  <c r="E15" i="1" s="1"/>
  <c r="F13" i="1" s="1"/>
  <c r="F15" i="1" s="1"/>
  <c r="G13" i="1" s="1"/>
  <c r="G15" i="1" s="1"/>
  <c r="H13" i="1" s="1"/>
  <c r="H15" i="1" s="1"/>
  <c r="I13" i="1" s="1"/>
  <c r="I15" i="1" s="1"/>
  <c r="J13" i="1" s="1"/>
  <c r="J15" i="1" s="1"/>
  <c r="K13" i="1" s="1"/>
  <c r="K15" i="1" s="1"/>
  <c r="L13" i="1" s="1"/>
  <c r="L15" i="1" s="1"/>
  <c r="D22" i="1"/>
  <c r="E20" i="1" s="1"/>
  <c r="E22" i="1" s="1"/>
  <c r="F20" i="1" s="1"/>
  <c r="F22" i="1" s="1"/>
  <c r="G20" i="1" s="1"/>
  <c r="G22" i="1" s="1"/>
  <c r="H20" i="1" s="1"/>
  <c r="H22" i="1" s="1"/>
  <c r="I20" i="1" s="1"/>
  <c r="I22" i="1" s="1"/>
  <c r="J20" i="1" s="1"/>
  <c r="J22" i="1" s="1"/>
  <c r="K20" i="1" s="1"/>
  <c r="K22" i="1" s="1"/>
  <c r="L20" i="1" s="1"/>
  <c r="L22" i="1" s="1"/>
  <c r="F8" i="1" l="1"/>
  <c r="D13" i="4"/>
  <c r="E11" i="4" s="1"/>
  <c r="E13" i="4" s="1"/>
  <c r="F11" i="4" s="1"/>
  <c r="F13" i="4" s="1"/>
  <c r="G11" i="4" s="1"/>
  <c r="G13" i="4" s="1"/>
  <c r="H11" i="4" s="1"/>
  <c r="H13" i="4" s="1"/>
  <c r="I11" i="4" s="1"/>
  <c r="I13" i="4" s="1"/>
  <c r="J11" i="4" s="1"/>
  <c r="J13" i="4" s="1"/>
  <c r="K11" i="4" s="1"/>
  <c r="K13" i="4" s="1"/>
  <c r="D6" i="4"/>
  <c r="E4" i="4" s="1"/>
  <c r="E6" i="4" s="1"/>
  <c r="F4" i="4" s="1"/>
  <c r="F6" i="4" s="1"/>
  <c r="G4" i="4" s="1"/>
  <c r="G6" i="4" s="1"/>
  <c r="H4" i="4" s="1"/>
  <c r="H6" i="4" s="1"/>
  <c r="I4" i="4" s="1"/>
  <c r="I6" i="4" s="1"/>
  <c r="J4" i="4" s="1"/>
  <c r="J6" i="4" s="1"/>
  <c r="K4" i="4" s="1"/>
  <c r="K6" i="4" s="1"/>
  <c r="E20" i="3" l="1"/>
  <c r="E24" i="3" l="1"/>
  <c r="E7" i="3"/>
  <c r="E6" i="3"/>
  <c r="D21" i="2" l="1"/>
  <c r="E19" i="2" s="1"/>
  <c r="E21" i="2" s="1"/>
  <c r="F19" i="2" s="1"/>
  <c r="F21" i="2" s="1"/>
  <c r="G19" i="2" s="1"/>
  <c r="G21" i="2" s="1"/>
  <c r="H19" i="2" s="1"/>
  <c r="H21" i="2" s="1"/>
  <c r="I19" i="2" s="1"/>
  <c r="I21" i="2" s="1"/>
  <c r="J19" i="2" s="1"/>
  <c r="J21" i="2" s="1"/>
  <c r="D14" i="2"/>
  <c r="E12" i="2" s="1"/>
  <c r="E14" i="2" s="1"/>
  <c r="F12" i="2" s="1"/>
  <c r="F14" i="2" s="1"/>
  <c r="G12" i="2" s="1"/>
  <c r="G14" i="2" s="1"/>
  <c r="H12" i="2" s="1"/>
  <c r="H14" i="2" s="1"/>
  <c r="I12" i="2" s="1"/>
  <c r="I14" i="2" s="1"/>
  <c r="J12" i="2" s="1"/>
  <c r="J14" i="2" s="1"/>
  <c r="K12" i="2" s="1"/>
  <c r="K14" i="2" s="1"/>
  <c r="L12" i="2" s="1"/>
  <c r="L14" i="2" s="1"/>
  <c r="K19" i="2" l="1"/>
  <c r="K21" i="2" s="1"/>
  <c r="L19" i="2" s="1"/>
  <c r="L21" i="2" s="1"/>
  <c r="D8" i="2"/>
  <c r="E6" i="2" s="1"/>
  <c r="E8" i="2" s="1"/>
  <c r="F6" i="2" s="1"/>
  <c r="F8" i="2" s="1"/>
  <c r="G6" i="2" s="1"/>
  <c r="G8" i="2" s="1"/>
  <c r="H6" i="2" s="1"/>
  <c r="H8" i="2" s="1"/>
  <c r="I6" i="2" s="1"/>
  <c r="I8" i="2" s="1"/>
  <c r="J6" i="2" s="1"/>
  <c r="J8" i="2" s="1"/>
  <c r="K6" i="2" s="1"/>
  <c r="K8" i="2" s="1"/>
  <c r="L6" i="2" s="1"/>
  <c r="L8" i="2" s="1"/>
</calcChain>
</file>

<file path=xl/sharedStrings.xml><?xml version="1.0" encoding="utf-8"?>
<sst xmlns="http://schemas.openxmlformats.org/spreadsheetml/2006/main" count="75" uniqueCount="40">
  <si>
    <t>SIZE</t>
  </si>
  <si>
    <t>Comsumption</t>
  </si>
  <si>
    <t>Initial Stock</t>
  </si>
  <si>
    <t>Arrival</t>
  </si>
  <si>
    <t>Final Stock</t>
  </si>
  <si>
    <t>9.00R20 AEOLUS AS50 L5S</t>
  </si>
  <si>
    <t>12.00R20 AEOLUS AS50 L5S</t>
  </si>
  <si>
    <t>9.00R20 X MINE L5</t>
  </si>
  <si>
    <t>12.00R20 X MINE L5</t>
  </si>
  <si>
    <t>7.50R15 X MINE</t>
  </si>
  <si>
    <t>REFERENCIA MAXAM</t>
  </si>
  <si>
    <t>18.00R25 MX MS502 L5S</t>
  </si>
  <si>
    <t>PRECIO UNITARIO FOB</t>
  </si>
  <si>
    <t>CANTIDADES ANUALES</t>
  </si>
  <si>
    <t>17.5R25 MX MS502 L5S</t>
  </si>
  <si>
    <t>26.5R25 MS406 E4/L4</t>
  </si>
  <si>
    <t>29.5R25 MS406 E4/L4</t>
  </si>
  <si>
    <t>18.00R25 MS401 E4</t>
  </si>
  <si>
    <t>29.5R25 MS405 E4</t>
  </si>
  <si>
    <t>14.00R24 MS401 E4</t>
  </si>
  <si>
    <t>35/65R33 MS501 L5</t>
  </si>
  <si>
    <t>20.5R25 MS501 L5</t>
  </si>
  <si>
    <t>23.5R25 MS501 L5</t>
  </si>
  <si>
    <t>29.5R25 MS501 L5</t>
  </si>
  <si>
    <t>23.5R25 MS405 E4</t>
  </si>
  <si>
    <t>17.5-25 MS913 E3/L3 20PR</t>
  </si>
  <si>
    <t>20.5-25 MS913 E3/L3 20PR</t>
  </si>
  <si>
    <t>TOTAL</t>
  </si>
  <si>
    <t>18.00R33 MS401 E4</t>
  </si>
  <si>
    <t>14.00R25 AE35 E3 AEOLUS</t>
  </si>
  <si>
    <t>26.5R25 MS501 L5</t>
  </si>
  <si>
    <t>23.5-25 MS913 E3/L3 28PR</t>
  </si>
  <si>
    <t>265/65R17 COOPER EVOLUTION</t>
  </si>
  <si>
    <t>16.00R25 AEOLUS AE401 O MAXAM E4</t>
  </si>
  <si>
    <t>LT265/65R18 COOPER/HANKOOK MTT</t>
  </si>
  <si>
    <t>245/75R16 COOPER/HANKOOK MTT</t>
  </si>
  <si>
    <t>PARA PEDIR QUE LLEGUEN EN ESTAS FECHAS</t>
  </si>
  <si>
    <t>COL_004364</t>
  </si>
  <si>
    <t>CODIGO</t>
  </si>
  <si>
    <t>12.5 / 80 - 18 IMP / 12 PR BHL 732 CAMSO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</si>
</sst>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0" fillId="0" borderId="1" xfId="0" applyBorder="1"/>
    <xf numFmtId="2" fontId="0" fillId="0" borderId="1" xfId="0" applyNumberFormat="1" applyBorder="1"/>
    <xf numFmtId="0" fontId="4" fillId="7" borderId="0" xfId="0" applyFont="1" applyFill="1"/>
    <xf numFmtId="0" fontId="0" fillId="7" borderId="0" xfId="0" applyFill="1"/>
    <xf numFmtId="0" fontId="6" fillId="8" borderId="1" xfId="0" applyFont="1" applyFill="1" applyBorder="1" applyAlignment="1">
      <alignment horizontal="center" vertical="center"/>
    </xf>
    <xf numFmtId="3" fontId="2" fillId="7" borderId="3" xfId="0" applyNumberFormat="1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/>
    </xf>
    <xf numFmtId="0" fontId="0" fillId="9" borderId="0" xfId="0" applyFill="1"/>
    <xf numFmtId="0" fontId="1" fillId="2" borderId="2" xfId="0" applyFont="1" applyFill="1" applyBorder="1" applyAlignment="1">
      <alignment horizontal="center" vertical="center"/>
    </xf>
    <xf numFmtId="17" fontId="1" fillId="2" borderId="2" xfId="0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L23"/>
  <sheetViews>
    <sheetView showGridLines="0" tabSelected="1" zoomScale="115" zoomScaleNormal="115" workbookViewId="0">
      <selection activeCell="E7" sqref="E7"/>
    </sheetView>
  </sheetViews>
  <sheetFormatPr baseColWidth="10" defaultRowHeight="14.5" x14ac:dyDescent="0.35"/>
  <cols>
    <col min="1" max="1" width="15" bestFit="1" customWidth="1"/>
    <col min="2" max="2" width="35.26953125" bestFit="1" customWidth="1"/>
    <col min="3" max="3" width="15.81640625" customWidth="1"/>
  </cols>
  <sheetData>
    <row r="4" spans="1:12" x14ac:dyDescent="0.35">
      <c r="A4" t="s">
        <v>38</v>
      </c>
      <c r="B4" s="1" t="s">
        <v>0</v>
      </c>
      <c r="C4" s="1"/>
      <c r="D4" s="8">
        <v>45383</v>
      </c>
      <c r="E4" s="8">
        <v>45413</v>
      </c>
      <c r="F4" s="8">
        <v>45444</v>
      </c>
      <c r="G4" s="8">
        <v>45474</v>
      </c>
      <c r="H4" s="8">
        <v>45505</v>
      </c>
      <c r="I4" s="8">
        <v>45536</v>
      </c>
      <c r="J4" s="8">
        <v>45566</v>
      </c>
      <c r="K4" s="8">
        <v>45597</v>
      </c>
      <c r="L4" s="8">
        <v>45627</v>
      </c>
    </row>
    <row r="5" spans="1:12" x14ac:dyDescent="0.35">
      <c r="A5" t="s">
        <v>37</v>
      </c>
      <c r="B5" s="2" t="s">
        <v>39</v>
      </c>
      <c r="C5" s="2" t="s">
        <v>1</v>
      </c>
      <c r="D5" s="3">
        <v>0</v>
      </c>
      <c r="E5" s="3">
        <v>20</v>
      </c>
      <c r="F5" s="3">
        <v>30</v>
      </c>
      <c r="G5" s="3"/>
      <c r="H5" s="3"/>
      <c r="I5" s="3"/>
      <c r="J5" s="3"/>
      <c r="K5" s="3"/>
      <c r="L5" s="3"/>
    </row>
    <row r="6" spans="1:12" x14ac:dyDescent="0.35">
      <c r="B6" s="9"/>
      <c r="C6" s="2" t="s">
        <v>2</v>
      </c>
      <c r="D6" s="5"/>
      <c r="E6" s="5">
        <v>0</v>
      </c>
      <c r="F6" s="5">
        <f t="shared" ref="F6" si="0">+E8</f>
        <v>30</v>
      </c>
      <c r="G6" s="5"/>
      <c r="H6" s="5"/>
      <c r="I6" s="5"/>
      <c r="J6" s="5"/>
      <c r="K6" s="5"/>
      <c r="L6" s="5"/>
    </row>
    <row r="7" spans="1:12" x14ac:dyDescent="0.35">
      <c r="B7" s="4"/>
      <c r="C7" s="6" t="s">
        <v>3</v>
      </c>
      <c r="D7" s="7">
        <v>0</v>
      </c>
      <c r="E7" s="7">
        <v>50</v>
      </c>
      <c r="F7" s="7">
        <v>0</v>
      </c>
      <c r="G7" s="7"/>
      <c r="H7" s="7"/>
      <c r="I7" s="7"/>
      <c r="J7" s="7"/>
      <c r="K7" s="7"/>
      <c r="L7" s="7"/>
    </row>
    <row r="8" spans="1:12" x14ac:dyDescent="0.35">
      <c r="B8" s="4"/>
      <c r="C8" s="2" t="s">
        <v>4</v>
      </c>
      <c r="D8" s="5">
        <f t="shared" ref="D8:F8" si="1">+D6-D5+D7</f>
        <v>0</v>
      </c>
      <c r="E8" s="5">
        <f>+E6-E5+E7</f>
        <v>30</v>
      </c>
      <c r="F8" s="5">
        <f t="shared" si="1"/>
        <v>0</v>
      </c>
      <c r="G8" s="5"/>
      <c r="H8" s="5"/>
      <c r="I8" s="5"/>
      <c r="J8" s="5"/>
      <c r="K8" s="5"/>
      <c r="L8" s="5"/>
    </row>
    <row r="9" spans="1:12" x14ac:dyDescent="0.35">
      <c r="C9" s="15"/>
      <c r="D9" s="16"/>
    </row>
    <row r="11" spans="1:12" hidden="1" x14ac:dyDescent="0.35">
      <c r="B11" s="1" t="s">
        <v>0</v>
      </c>
      <c r="C11" s="1"/>
      <c r="D11" s="8">
        <v>45200</v>
      </c>
      <c r="E11" s="8">
        <v>45231</v>
      </c>
      <c r="F11" s="8">
        <v>45261</v>
      </c>
      <c r="G11" s="8">
        <v>45292</v>
      </c>
      <c r="H11" s="8">
        <v>45323</v>
      </c>
      <c r="I11" s="8">
        <v>45352</v>
      </c>
      <c r="J11" s="8">
        <v>45383</v>
      </c>
      <c r="K11" s="8">
        <v>45413</v>
      </c>
      <c r="L11" s="8">
        <v>45444</v>
      </c>
    </row>
    <row r="12" spans="1:12" hidden="1" x14ac:dyDescent="0.35">
      <c r="B12" s="2" t="s">
        <v>35</v>
      </c>
      <c r="C12" s="2" t="s">
        <v>1</v>
      </c>
      <c r="D12" s="3">
        <v>4</v>
      </c>
      <c r="E12" s="3">
        <v>6</v>
      </c>
      <c r="F12" s="3">
        <v>4</v>
      </c>
      <c r="G12" s="3">
        <v>6</v>
      </c>
      <c r="H12" s="3">
        <v>4</v>
      </c>
      <c r="I12" s="3">
        <v>6</v>
      </c>
      <c r="J12" s="3">
        <v>4</v>
      </c>
      <c r="K12" s="3">
        <v>6</v>
      </c>
      <c r="L12" s="3">
        <v>4</v>
      </c>
    </row>
    <row r="13" spans="1:12" hidden="1" x14ac:dyDescent="0.35">
      <c r="B13" s="4"/>
      <c r="C13" s="2" t="s">
        <v>2</v>
      </c>
      <c r="D13" s="5">
        <v>24</v>
      </c>
      <c r="E13" s="5">
        <f t="shared" ref="E13" si="2">+D15</f>
        <v>20</v>
      </c>
      <c r="F13" s="5">
        <f t="shared" ref="F13" si="3">+E15</f>
        <v>14</v>
      </c>
      <c r="G13" s="5">
        <f t="shared" ref="G13" si="4">+F15</f>
        <v>10</v>
      </c>
      <c r="H13" s="5">
        <f t="shared" ref="H13" si="5">+G15</f>
        <v>4</v>
      </c>
      <c r="I13" s="5">
        <f t="shared" ref="I13" si="6">+H15</f>
        <v>0</v>
      </c>
      <c r="J13" s="5">
        <f>+I15</f>
        <v>-6</v>
      </c>
      <c r="K13" s="5">
        <f t="shared" ref="K13" si="7">+J15</f>
        <v>-10</v>
      </c>
      <c r="L13" s="5">
        <f t="shared" ref="L13" si="8">+K15</f>
        <v>-16</v>
      </c>
    </row>
    <row r="14" spans="1:12" hidden="1" x14ac:dyDescent="0.35">
      <c r="B14" s="4"/>
      <c r="C14" s="6" t="s">
        <v>3</v>
      </c>
      <c r="D14" s="7"/>
      <c r="E14" s="7"/>
      <c r="F14" s="7"/>
      <c r="G14" s="7"/>
      <c r="H14" s="7"/>
      <c r="I14" s="7"/>
      <c r="J14" s="7"/>
      <c r="K14" s="7"/>
      <c r="L14" s="7"/>
    </row>
    <row r="15" spans="1:12" hidden="1" x14ac:dyDescent="0.35">
      <c r="B15" s="4"/>
      <c r="C15" s="2" t="s">
        <v>4</v>
      </c>
      <c r="D15" s="5">
        <f t="shared" ref="D15:L15" si="9">+D13-D12+D14</f>
        <v>20</v>
      </c>
      <c r="E15" s="5">
        <f t="shared" si="9"/>
        <v>14</v>
      </c>
      <c r="F15" s="5">
        <f t="shared" si="9"/>
        <v>10</v>
      </c>
      <c r="G15" s="5">
        <f t="shared" si="9"/>
        <v>4</v>
      </c>
      <c r="H15" s="5">
        <f t="shared" si="9"/>
        <v>0</v>
      </c>
      <c r="I15" s="5">
        <f t="shared" si="9"/>
        <v>-6</v>
      </c>
      <c r="J15" s="5">
        <f t="shared" si="9"/>
        <v>-10</v>
      </c>
      <c r="K15" s="5">
        <f t="shared" si="9"/>
        <v>-16</v>
      </c>
      <c r="L15" s="5">
        <f t="shared" si="9"/>
        <v>-20</v>
      </c>
    </row>
    <row r="16" spans="1:12" hidden="1" x14ac:dyDescent="0.35"/>
    <row r="17" spans="2:12" hidden="1" x14ac:dyDescent="0.35"/>
    <row r="18" spans="2:12" hidden="1" x14ac:dyDescent="0.35">
      <c r="B18" s="1" t="s">
        <v>0</v>
      </c>
      <c r="C18" s="1"/>
      <c r="D18" s="8">
        <v>45200</v>
      </c>
      <c r="E18" s="8">
        <v>45231</v>
      </c>
      <c r="F18" s="8">
        <v>45261</v>
      </c>
      <c r="G18" s="8">
        <v>45292</v>
      </c>
      <c r="H18" s="8">
        <v>45323</v>
      </c>
      <c r="I18" s="8">
        <v>45352</v>
      </c>
      <c r="J18" s="8">
        <v>45383</v>
      </c>
      <c r="K18" s="8">
        <v>45413</v>
      </c>
      <c r="L18" s="8">
        <v>45444</v>
      </c>
    </row>
    <row r="19" spans="2:12" hidden="1" x14ac:dyDescent="0.35">
      <c r="B19" s="2" t="s">
        <v>34</v>
      </c>
      <c r="C19" s="2" t="s">
        <v>1</v>
      </c>
      <c r="D19" s="3">
        <v>4</v>
      </c>
      <c r="E19" s="3">
        <v>4</v>
      </c>
      <c r="F19" s="3">
        <v>4</v>
      </c>
      <c r="G19" s="3">
        <v>4</v>
      </c>
      <c r="H19" s="3">
        <v>4</v>
      </c>
      <c r="I19" s="3">
        <v>4</v>
      </c>
      <c r="J19" s="3">
        <v>4</v>
      </c>
      <c r="K19" s="3">
        <v>4</v>
      </c>
      <c r="L19" s="3">
        <v>4</v>
      </c>
    </row>
    <row r="20" spans="2:12" hidden="1" x14ac:dyDescent="0.35">
      <c r="B20" s="4"/>
      <c r="C20" s="2" t="s">
        <v>2</v>
      </c>
      <c r="D20" s="5">
        <v>24</v>
      </c>
      <c r="E20" s="5">
        <f t="shared" ref="E20" si="10">+D22</f>
        <v>20</v>
      </c>
      <c r="F20" s="5">
        <f t="shared" ref="F20" si="11">+E22</f>
        <v>16</v>
      </c>
      <c r="G20" s="5">
        <f t="shared" ref="G20" si="12">+F22</f>
        <v>12</v>
      </c>
      <c r="H20" s="5">
        <f t="shared" ref="H20" si="13">+G22</f>
        <v>8</v>
      </c>
      <c r="I20" s="5">
        <f t="shared" ref="I20" si="14">+H22</f>
        <v>4</v>
      </c>
      <c r="J20" s="5">
        <f>+I22</f>
        <v>0</v>
      </c>
      <c r="K20" s="5">
        <f t="shared" ref="K20" si="15">+J22</f>
        <v>-4</v>
      </c>
      <c r="L20" s="5">
        <f t="shared" ref="L20" si="16">+K22</f>
        <v>-8</v>
      </c>
    </row>
    <row r="21" spans="2:12" hidden="1" x14ac:dyDescent="0.35">
      <c r="B21" s="4"/>
      <c r="C21" s="6" t="s">
        <v>3</v>
      </c>
      <c r="D21" s="7"/>
      <c r="E21" s="7"/>
      <c r="F21" s="7"/>
      <c r="G21" s="7"/>
      <c r="H21" s="7"/>
      <c r="I21" s="7"/>
      <c r="J21" s="7"/>
      <c r="K21" s="7"/>
      <c r="L21" s="7"/>
    </row>
    <row r="22" spans="2:12" hidden="1" x14ac:dyDescent="0.35">
      <c r="B22" s="4"/>
      <c r="C22" s="2" t="s">
        <v>4</v>
      </c>
      <c r="D22" s="5">
        <f t="shared" ref="D22:L22" si="17">+D20-D19+D21</f>
        <v>20</v>
      </c>
      <c r="E22" s="5">
        <f t="shared" si="17"/>
        <v>16</v>
      </c>
      <c r="F22" s="5">
        <f t="shared" si="17"/>
        <v>12</v>
      </c>
      <c r="G22" s="5">
        <f t="shared" si="17"/>
        <v>8</v>
      </c>
      <c r="H22" s="5">
        <f t="shared" si="17"/>
        <v>4</v>
      </c>
      <c r="I22" s="5">
        <f t="shared" si="17"/>
        <v>0</v>
      </c>
      <c r="J22" s="5">
        <f t="shared" si="17"/>
        <v>-4</v>
      </c>
      <c r="K22" s="5">
        <f t="shared" si="17"/>
        <v>-8</v>
      </c>
      <c r="L22" s="5">
        <f t="shared" si="17"/>
        <v>-12</v>
      </c>
    </row>
    <row r="23" spans="2:12" hidden="1" x14ac:dyDescent="0.3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75D47-54A3-4564-997D-4DC36D559C6D}">
  <dimension ref="B2:K13"/>
  <sheetViews>
    <sheetView workbookViewId="0">
      <selection activeCell="B21" sqref="B21"/>
    </sheetView>
  </sheetViews>
  <sheetFormatPr baseColWidth="10" defaultRowHeight="14.5" x14ac:dyDescent="0.35"/>
  <cols>
    <col min="2" max="2" width="31.1796875" bestFit="1" customWidth="1"/>
    <col min="3" max="3" width="12" bestFit="1" customWidth="1"/>
  </cols>
  <sheetData>
    <row r="2" spans="2:11" x14ac:dyDescent="0.35">
      <c r="B2" s="1" t="s">
        <v>0</v>
      </c>
      <c r="C2" s="1"/>
      <c r="D2" s="8">
        <v>45047</v>
      </c>
      <c r="E2" s="8">
        <v>45078</v>
      </c>
      <c r="F2" s="8">
        <v>45108</v>
      </c>
      <c r="G2" s="8">
        <v>45139</v>
      </c>
      <c r="H2" s="8">
        <v>45170</v>
      </c>
      <c r="I2" s="8">
        <v>45200</v>
      </c>
      <c r="J2" s="8">
        <v>45231</v>
      </c>
      <c r="K2" s="8">
        <v>45261</v>
      </c>
    </row>
    <row r="3" spans="2:11" x14ac:dyDescent="0.35">
      <c r="B3" s="2" t="s">
        <v>33</v>
      </c>
      <c r="C3" s="2" t="s">
        <v>1</v>
      </c>
      <c r="D3" s="3">
        <v>10</v>
      </c>
      <c r="E3" s="3">
        <v>18</v>
      </c>
      <c r="F3" s="3">
        <v>18</v>
      </c>
      <c r="G3" s="3">
        <v>18</v>
      </c>
      <c r="H3" s="3">
        <v>16</v>
      </c>
      <c r="I3" s="3">
        <v>16</v>
      </c>
      <c r="J3" s="3">
        <v>16</v>
      </c>
      <c r="K3" s="3">
        <v>16</v>
      </c>
    </row>
    <row r="4" spans="2:11" x14ac:dyDescent="0.35">
      <c r="B4" s="4"/>
      <c r="C4" s="2" t="s">
        <v>2</v>
      </c>
      <c r="D4" s="5">
        <v>16</v>
      </c>
      <c r="E4" s="5">
        <f t="shared" ref="E4:K4" si="0">+D6</f>
        <v>42</v>
      </c>
      <c r="F4" s="5">
        <f t="shared" si="0"/>
        <v>24</v>
      </c>
      <c r="G4" s="5">
        <f t="shared" si="0"/>
        <v>42</v>
      </c>
      <c r="H4" s="5">
        <f t="shared" si="0"/>
        <v>48</v>
      </c>
      <c r="I4" s="5">
        <f t="shared" si="0"/>
        <v>32</v>
      </c>
      <c r="J4" s="5">
        <f t="shared" si="0"/>
        <v>52</v>
      </c>
      <c r="K4" s="5">
        <f t="shared" si="0"/>
        <v>36</v>
      </c>
    </row>
    <row r="5" spans="2:11" x14ac:dyDescent="0.35">
      <c r="B5" s="12"/>
      <c r="C5" s="6" t="s">
        <v>3</v>
      </c>
      <c r="D5" s="7">
        <v>36</v>
      </c>
      <c r="E5" s="7"/>
      <c r="F5" s="7">
        <v>36</v>
      </c>
      <c r="G5" s="14">
        <v>24</v>
      </c>
      <c r="H5" s="7"/>
      <c r="I5" s="7">
        <v>36</v>
      </c>
      <c r="J5" s="7"/>
      <c r="K5" s="7"/>
    </row>
    <row r="6" spans="2:11" x14ac:dyDescent="0.35">
      <c r="B6" s="4"/>
      <c r="C6" s="2" t="s">
        <v>4</v>
      </c>
      <c r="D6" s="5">
        <f t="shared" ref="D6:K6" si="1">+D4-D3+D5</f>
        <v>42</v>
      </c>
      <c r="E6" s="5">
        <f t="shared" si="1"/>
        <v>24</v>
      </c>
      <c r="F6" s="5">
        <f t="shared" si="1"/>
        <v>42</v>
      </c>
      <c r="G6" s="5">
        <f t="shared" si="1"/>
        <v>48</v>
      </c>
      <c r="H6" s="5">
        <f t="shared" si="1"/>
        <v>32</v>
      </c>
      <c r="I6" s="5">
        <f t="shared" si="1"/>
        <v>52</v>
      </c>
      <c r="J6" s="5">
        <f t="shared" si="1"/>
        <v>36</v>
      </c>
      <c r="K6" s="5">
        <f t="shared" si="1"/>
        <v>20</v>
      </c>
    </row>
    <row r="9" spans="2:11" x14ac:dyDescent="0.35">
      <c r="B9" s="1" t="s">
        <v>0</v>
      </c>
      <c r="C9" s="1"/>
      <c r="D9" s="8">
        <v>45047</v>
      </c>
      <c r="E9" s="8">
        <v>45078</v>
      </c>
      <c r="F9" s="8">
        <v>45108</v>
      </c>
      <c r="G9" s="8">
        <v>45139</v>
      </c>
      <c r="H9" s="8">
        <v>45170</v>
      </c>
      <c r="I9" s="8">
        <v>45200</v>
      </c>
      <c r="J9" s="8">
        <v>45231</v>
      </c>
      <c r="K9" s="8">
        <v>45261</v>
      </c>
    </row>
    <row r="10" spans="2:11" x14ac:dyDescent="0.35">
      <c r="B10" s="2" t="s">
        <v>32</v>
      </c>
      <c r="C10" s="2" t="s">
        <v>1</v>
      </c>
      <c r="D10" s="3">
        <v>4</v>
      </c>
      <c r="E10" s="3">
        <v>4</v>
      </c>
      <c r="F10" s="3">
        <v>4</v>
      </c>
      <c r="G10" s="3">
        <v>4</v>
      </c>
      <c r="H10" s="3">
        <v>4</v>
      </c>
      <c r="I10" s="3">
        <v>4</v>
      </c>
      <c r="J10" s="3">
        <v>4</v>
      </c>
      <c r="K10" s="3">
        <v>4</v>
      </c>
    </row>
    <row r="11" spans="2:11" x14ac:dyDescent="0.35">
      <c r="B11" s="4"/>
      <c r="C11" s="2" t="s">
        <v>2</v>
      </c>
      <c r="D11" s="5">
        <v>2</v>
      </c>
      <c r="E11" s="5">
        <f t="shared" ref="E11:K11" si="2">+D13</f>
        <v>10</v>
      </c>
      <c r="F11" s="5">
        <f t="shared" si="2"/>
        <v>6</v>
      </c>
      <c r="G11" s="5">
        <f t="shared" si="2"/>
        <v>14</v>
      </c>
      <c r="H11" s="5">
        <f t="shared" si="2"/>
        <v>10</v>
      </c>
      <c r="I11" s="5">
        <f t="shared" si="2"/>
        <v>6</v>
      </c>
      <c r="J11" s="5">
        <f t="shared" si="2"/>
        <v>14</v>
      </c>
      <c r="K11" s="5">
        <f t="shared" si="2"/>
        <v>10</v>
      </c>
    </row>
    <row r="12" spans="2:11" x14ac:dyDescent="0.35">
      <c r="B12" s="4"/>
      <c r="C12" s="6" t="s">
        <v>3</v>
      </c>
      <c r="D12" s="7">
        <v>12</v>
      </c>
      <c r="E12" s="7"/>
      <c r="F12" s="7">
        <v>12</v>
      </c>
      <c r="G12" s="7"/>
      <c r="H12" s="7"/>
      <c r="I12" s="7">
        <v>12</v>
      </c>
      <c r="J12" s="7"/>
      <c r="K12" s="7"/>
    </row>
    <row r="13" spans="2:11" x14ac:dyDescent="0.35">
      <c r="B13" s="4"/>
      <c r="C13" s="2" t="s">
        <v>4</v>
      </c>
      <c r="D13" s="5">
        <f t="shared" ref="D13:K13" si="3">+D11-D10+D12</f>
        <v>10</v>
      </c>
      <c r="E13" s="5">
        <f t="shared" si="3"/>
        <v>6</v>
      </c>
      <c r="F13" s="5">
        <f t="shared" si="3"/>
        <v>14</v>
      </c>
      <c r="G13" s="5">
        <f t="shared" si="3"/>
        <v>10</v>
      </c>
      <c r="H13" s="5">
        <f t="shared" si="3"/>
        <v>6</v>
      </c>
      <c r="I13" s="5">
        <f t="shared" si="3"/>
        <v>14</v>
      </c>
      <c r="J13" s="5">
        <f t="shared" si="3"/>
        <v>10</v>
      </c>
      <c r="K13" s="5">
        <f t="shared" si="3"/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1"/>
  <sheetViews>
    <sheetView showGridLines="0" zoomScale="115" zoomScaleNormal="115" workbookViewId="0">
      <selection activeCell="F6" sqref="F6"/>
    </sheetView>
  </sheetViews>
  <sheetFormatPr baseColWidth="10" defaultRowHeight="14.5" x14ac:dyDescent="0.35"/>
  <cols>
    <col min="2" max="2" width="22.453125" customWidth="1"/>
    <col min="3" max="3" width="12.453125" bestFit="1" customWidth="1"/>
  </cols>
  <sheetData>
    <row r="1" spans="2:12" x14ac:dyDescent="0.35">
      <c r="D1" s="20"/>
      <c r="E1" s="20"/>
      <c r="F1" s="20"/>
      <c r="G1" s="20"/>
      <c r="H1" s="20"/>
      <c r="I1" s="20"/>
      <c r="J1" s="20"/>
      <c r="K1" s="20"/>
      <c r="L1" s="20"/>
    </row>
    <row r="2" spans="2:12" x14ac:dyDescent="0.35">
      <c r="D2" s="20"/>
      <c r="E2" s="20"/>
      <c r="F2" s="20"/>
      <c r="G2" s="20"/>
      <c r="H2" s="17"/>
      <c r="I2" t="s">
        <v>36</v>
      </c>
    </row>
    <row r="3" spans="2:12" x14ac:dyDescent="0.35">
      <c r="D3" s="20"/>
      <c r="E3" s="20"/>
      <c r="F3" s="20"/>
      <c r="G3" s="20"/>
      <c r="H3" s="20"/>
      <c r="I3" s="20"/>
      <c r="J3" s="20"/>
      <c r="K3" s="20"/>
      <c r="L3" s="20"/>
    </row>
    <row r="4" spans="2:12" x14ac:dyDescent="0.35">
      <c r="B4" s="18" t="s">
        <v>0</v>
      </c>
      <c r="C4" s="18"/>
      <c r="D4" s="19">
        <v>45383</v>
      </c>
      <c r="E4" s="19">
        <v>45413</v>
      </c>
      <c r="F4" s="19">
        <v>45444</v>
      </c>
      <c r="G4" s="19">
        <v>45474</v>
      </c>
      <c r="H4" s="19">
        <v>45505</v>
      </c>
      <c r="I4" s="19">
        <v>45536</v>
      </c>
      <c r="J4" s="19">
        <v>45566</v>
      </c>
      <c r="K4" s="19">
        <v>45597</v>
      </c>
      <c r="L4" s="19">
        <v>45627</v>
      </c>
    </row>
    <row r="5" spans="2:12" x14ac:dyDescent="0.35">
      <c r="B5" s="2" t="s">
        <v>7</v>
      </c>
      <c r="C5" s="2" t="s">
        <v>1</v>
      </c>
      <c r="D5" s="3">
        <v>20</v>
      </c>
      <c r="E5" s="3">
        <v>20</v>
      </c>
      <c r="F5" s="3">
        <v>28</v>
      </c>
      <c r="G5" s="3">
        <v>28</v>
      </c>
      <c r="H5" s="3">
        <v>28</v>
      </c>
      <c r="I5" s="3">
        <v>28</v>
      </c>
      <c r="J5" s="3">
        <v>28</v>
      </c>
      <c r="K5" s="3">
        <v>28</v>
      </c>
      <c r="L5" s="3">
        <v>28</v>
      </c>
    </row>
    <row r="6" spans="2:12" x14ac:dyDescent="0.35">
      <c r="B6" s="4"/>
      <c r="C6" s="2" t="s">
        <v>2</v>
      </c>
      <c r="D6" s="5">
        <v>48</v>
      </c>
      <c r="E6" s="5">
        <f t="shared" ref="E6" si="0">+D8</f>
        <v>88</v>
      </c>
      <c r="F6" s="5">
        <f t="shared" ref="F6" si="1">+E8</f>
        <v>68</v>
      </c>
      <c r="G6" s="5">
        <f t="shared" ref="G6" si="2">+F8</f>
        <v>100</v>
      </c>
      <c r="H6" s="5">
        <f t="shared" ref="H6" si="3">+G8</f>
        <v>72</v>
      </c>
      <c r="I6" s="5">
        <f t="shared" ref="I6" si="4">+H8</f>
        <v>44</v>
      </c>
      <c r="J6" s="5">
        <f t="shared" ref="J6" si="5">+I8</f>
        <v>56</v>
      </c>
      <c r="K6" s="5">
        <f t="shared" ref="K6" si="6">+J8</f>
        <v>28</v>
      </c>
      <c r="L6" s="5">
        <f t="shared" ref="L6" si="7">+K8</f>
        <v>0</v>
      </c>
    </row>
    <row r="7" spans="2:12" x14ac:dyDescent="0.35">
      <c r="B7" s="4"/>
      <c r="C7" s="6" t="s">
        <v>3</v>
      </c>
      <c r="D7" s="7">
        <v>60</v>
      </c>
      <c r="E7" s="7"/>
      <c r="F7" s="7">
        <v>60</v>
      </c>
      <c r="G7" s="7"/>
      <c r="H7" s="7"/>
      <c r="I7" s="7">
        <v>40</v>
      </c>
      <c r="J7" s="7"/>
      <c r="K7" s="7"/>
      <c r="L7" s="7"/>
    </row>
    <row r="8" spans="2:12" x14ac:dyDescent="0.35">
      <c r="B8" s="4"/>
      <c r="C8" s="2" t="s">
        <v>4</v>
      </c>
      <c r="D8" s="5">
        <f t="shared" ref="D8:F8" si="8">+D6-D5+D7</f>
        <v>88</v>
      </c>
      <c r="E8" s="5">
        <f t="shared" si="8"/>
        <v>68</v>
      </c>
      <c r="F8" s="5">
        <f t="shared" si="8"/>
        <v>100</v>
      </c>
      <c r="G8" s="5">
        <f t="shared" ref="G8:L8" si="9">+G6-G5+G7</f>
        <v>72</v>
      </c>
      <c r="H8" s="5">
        <f t="shared" si="9"/>
        <v>44</v>
      </c>
      <c r="I8" s="5">
        <f t="shared" si="9"/>
        <v>56</v>
      </c>
      <c r="J8" s="5">
        <f t="shared" si="9"/>
        <v>28</v>
      </c>
      <c r="K8" s="5">
        <f t="shared" si="9"/>
        <v>0</v>
      </c>
      <c r="L8" s="5">
        <f t="shared" si="9"/>
        <v>-28</v>
      </c>
    </row>
    <row r="10" spans="2:12" x14ac:dyDescent="0.35">
      <c r="B10" s="1" t="s">
        <v>0</v>
      </c>
      <c r="C10" s="1"/>
      <c r="D10" s="8">
        <v>45383</v>
      </c>
      <c r="E10" s="8">
        <v>45413</v>
      </c>
      <c r="F10" s="8">
        <v>45444</v>
      </c>
      <c r="G10" s="8">
        <v>45474</v>
      </c>
      <c r="H10" s="8">
        <v>45505</v>
      </c>
      <c r="I10" s="8">
        <v>45536</v>
      </c>
      <c r="J10" s="8">
        <v>45566</v>
      </c>
      <c r="K10" s="8">
        <v>45597</v>
      </c>
      <c r="L10" s="8">
        <v>45627</v>
      </c>
    </row>
    <row r="11" spans="2:12" x14ac:dyDescent="0.35">
      <c r="B11" s="2" t="s">
        <v>8</v>
      </c>
      <c r="C11" s="2" t="s">
        <v>1</v>
      </c>
      <c r="D11" s="3">
        <v>6</v>
      </c>
      <c r="E11" s="3">
        <v>8</v>
      </c>
      <c r="F11" s="3">
        <v>8</v>
      </c>
      <c r="G11" s="3">
        <v>8</v>
      </c>
      <c r="H11" s="3">
        <v>6</v>
      </c>
      <c r="I11" s="3">
        <v>8</v>
      </c>
      <c r="J11" s="3">
        <v>8</v>
      </c>
      <c r="K11" s="3">
        <v>8</v>
      </c>
      <c r="L11" s="3">
        <v>6</v>
      </c>
    </row>
    <row r="12" spans="2:12" x14ac:dyDescent="0.35">
      <c r="B12" s="4"/>
      <c r="C12" s="2" t="s">
        <v>2</v>
      </c>
      <c r="D12" s="5">
        <v>60</v>
      </c>
      <c r="E12" s="5">
        <f t="shared" ref="E12" si="10">+D14</f>
        <v>54</v>
      </c>
      <c r="F12" s="5">
        <f t="shared" ref="F12" si="11">+E14</f>
        <v>70</v>
      </c>
      <c r="G12" s="5">
        <f t="shared" ref="G12" si="12">+F14</f>
        <v>62</v>
      </c>
      <c r="H12" s="5">
        <f t="shared" ref="H12" si="13">+G14</f>
        <v>54</v>
      </c>
      <c r="I12" s="5">
        <f t="shared" ref="I12" si="14">+H14</f>
        <v>48</v>
      </c>
      <c r="J12" s="5">
        <f t="shared" ref="J12" si="15">+I14</f>
        <v>64</v>
      </c>
      <c r="K12" s="5">
        <f t="shared" ref="K12" si="16">+J14</f>
        <v>56</v>
      </c>
      <c r="L12" s="5">
        <f t="shared" ref="L12" si="17">+K14</f>
        <v>48</v>
      </c>
    </row>
    <row r="13" spans="2:12" x14ac:dyDescent="0.35">
      <c r="B13" s="4"/>
      <c r="C13" s="6" t="s">
        <v>3</v>
      </c>
      <c r="D13" s="7"/>
      <c r="E13" s="7">
        <v>24</v>
      </c>
      <c r="F13" s="7"/>
      <c r="G13" s="7"/>
      <c r="H13" s="7"/>
      <c r="I13" s="7">
        <v>24</v>
      </c>
      <c r="J13" s="7"/>
      <c r="K13" s="7"/>
      <c r="L13" s="7"/>
    </row>
    <row r="14" spans="2:12" x14ac:dyDescent="0.35">
      <c r="B14" s="4"/>
      <c r="C14" s="2" t="s">
        <v>4</v>
      </c>
      <c r="D14" s="5">
        <f t="shared" ref="D14:F14" si="18">+D12-D11+D13</f>
        <v>54</v>
      </c>
      <c r="E14" s="5">
        <f t="shared" si="18"/>
        <v>70</v>
      </c>
      <c r="F14" s="5">
        <f t="shared" si="18"/>
        <v>62</v>
      </c>
      <c r="G14" s="5">
        <f t="shared" ref="G14:L14" si="19">+G12-G11+G13</f>
        <v>54</v>
      </c>
      <c r="H14" s="5">
        <f t="shared" si="19"/>
        <v>48</v>
      </c>
      <c r="I14" s="5">
        <f t="shared" si="19"/>
        <v>64</v>
      </c>
      <c r="J14" s="5">
        <f t="shared" si="19"/>
        <v>56</v>
      </c>
      <c r="K14" s="5">
        <f t="shared" si="19"/>
        <v>48</v>
      </c>
      <c r="L14" s="5">
        <f t="shared" si="19"/>
        <v>42</v>
      </c>
    </row>
    <row r="16" spans="2:12" s="13" customFormat="1" x14ac:dyDescent="0.35"/>
    <row r="17" spans="2:12" x14ac:dyDescent="0.35">
      <c r="B17" s="1" t="s">
        <v>0</v>
      </c>
      <c r="C17" s="1"/>
      <c r="D17" s="8">
        <v>45383</v>
      </c>
      <c r="E17" s="8">
        <v>45413</v>
      </c>
      <c r="F17" s="8">
        <v>45444</v>
      </c>
      <c r="G17" s="8">
        <v>45474</v>
      </c>
      <c r="H17" s="8">
        <v>45505</v>
      </c>
      <c r="I17" s="8">
        <v>45536</v>
      </c>
      <c r="J17" s="8">
        <v>45566</v>
      </c>
      <c r="K17" s="8">
        <v>45597</v>
      </c>
      <c r="L17" s="8">
        <v>45627</v>
      </c>
    </row>
    <row r="18" spans="2:12" x14ac:dyDescent="0.35">
      <c r="B18" s="2" t="s">
        <v>9</v>
      </c>
      <c r="C18" s="2" t="s">
        <v>1</v>
      </c>
      <c r="D18" s="3">
        <v>12</v>
      </c>
      <c r="E18" s="3">
        <v>16</v>
      </c>
      <c r="F18" s="3">
        <v>14</v>
      </c>
      <c r="G18" s="3">
        <v>16</v>
      </c>
      <c r="H18" s="3">
        <v>14</v>
      </c>
      <c r="I18" s="3">
        <v>16</v>
      </c>
      <c r="J18" s="3">
        <v>14</v>
      </c>
      <c r="K18" s="3">
        <v>16</v>
      </c>
      <c r="L18" s="3">
        <v>14</v>
      </c>
    </row>
    <row r="19" spans="2:12" x14ac:dyDescent="0.35">
      <c r="B19" s="4"/>
      <c r="C19" s="2" t="s">
        <v>2</v>
      </c>
      <c r="D19" s="5">
        <v>18</v>
      </c>
      <c r="E19" s="5">
        <f t="shared" ref="E19" si="20">+D21</f>
        <v>54</v>
      </c>
      <c r="F19" s="5">
        <f t="shared" ref="F19" si="21">+E21</f>
        <v>38</v>
      </c>
      <c r="G19" s="5">
        <f t="shared" ref="G19" si="22">+F21</f>
        <v>72</v>
      </c>
      <c r="H19" s="5">
        <f t="shared" ref="H19" si="23">+G21</f>
        <v>56</v>
      </c>
      <c r="I19" s="5">
        <f t="shared" ref="I19" si="24">+H21</f>
        <v>90</v>
      </c>
      <c r="J19" s="5">
        <f t="shared" ref="J19" si="25">+I21</f>
        <v>74</v>
      </c>
      <c r="K19" s="5">
        <f t="shared" ref="K19" si="26">+J21</f>
        <v>60</v>
      </c>
      <c r="L19" s="5">
        <f t="shared" ref="L19" si="27">+K21</f>
        <v>44</v>
      </c>
    </row>
    <row r="20" spans="2:12" x14ac:dyDescent="0.35">
      <c r="B20" s="4"/>
      <c r="C20" s="6" t="s">
        <v>3</v>
      </c>
      <c r="D20" s="7">
        <v>48</v>
      </c>
      <c r="E20" s="7"/>
      <c r="F20" s="7">
        <v>48</v>
      </c>
      <c r="G20" s="7"/>
      <c r="H20" s="7">
        <v>48</v>
      </c>
      <c r="I20" s="7"/>
      <c r="J20" s="7"/>
      <c r="K20" s="7"/>
      <c r="L20" s="7"/>
    </row>
    <row r="21" spans="2:12" x14ac:dyDescent="0.35">
      <c r="B21" s="4"/>
      <c r="C21" s="2" t="s">
        <v>4</v>
      </c>
      <c r="D21" s="5">
        <f t="shared" ref="D21:F21" si="28">+D19-D18+D20</f>
        <v>54</v>
      </c>
      <c r="E21" s="5">
        <f t="shared" si="28"/>
        <v>38</v>
      </c>
      <c r="F21" s="5">
        <f t="shared" si="28"/>
        <v>72</v>
      </c>
      <c r="G21" s="5">
        <f t="shared" ref="G21:L21" si="29">+G19-G18+G20</f>
        <v>56</v>
      </c>
      <c r="H21" s="5">
        <f t="shared" si="29"/>
        <v>90</v>
      </c>
      <c r="I21" s="5">
        <f t="shared" si="29"/>
        <v>74</v>
      </c>
      <c r="J21" s="5">
        <f t="shared" si="29"/>
        <v>60</v>
      </c>
      <c r="K21" s="5">
        <f t="shared" si="29"/>
        <v>44</v>
      </c>
      <c r="L21" s="5">
        <f t="shared" si="29"/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E24"/>
  <sheetViews>
    <sheetView topLeftCell="A13" workbookViewId="0">
      <selection activeCell="G17" sqref="G17"/>
    </sheetView>
  </sheetViews>
  <sheetFormatPr baseColWidth="10" defaultRowHeight="14.5" x14ac:dyDescent="0.35"/>
  <cols>
    <col min="3" max="3" width="23.453125" bestFit="1" customWidth="1"/>
    <col min="4" max="4" width="19.54296875" bestFit="1" customWidth="1"/>
    <col min="5" max="5" width="19.7265625" bestFit="1" customWidth="1"/>
  </cols>
  <sheetData>
    <row r="3" spans="3:5" x14ac:dyDescent="0.35">
      <c r="C3" s="10" t="s">
        <v>10</v>
      </c>
      <c r="D3" s="10" t="s">
        <v>12</v>
      </c>
      <c r="E3" s="10" t="s">
        <v>13</v>
      </c>
    </row>
    <row r="4" spans="3:5" x14ac:dyDescent="0.35">
      <c r="C4" s="10" t="s">
        <v>11</v>
      </c>
      <c r="D4" s="11">
        <v>1602</v>
      </c>
      <c r="E4" s="10">
        <v>180</v>
      </c>
    </row>
    <row r="5" spans="3:5" x14ac:dyDescent="0.35">
      <c r="C5" s="10" t="s">
        <v>14</v>
      </c>
      <c r="D5" s="10">
        <v>885.12</v>
      </c>
      <c r="E5" s="10">
        <v>150</v>
      </c>
    </row>
    <row r="6" spans="3:5" x14ac:dyDescent="0.35">
      <c r="C6" s="10" t="s">
        <v>15</v>
      </c>
      <c r="D6" s="10">
        <v>1580.91</v>
      </c>
      <c r="E6" s="10">
        <f>6*12</f>
        <v>72</v>
      </c>
    </row>
    <row r="7" spans="3:5" x14ac:dyDescent="0.35">
      <c r="C7" s="10" t="s">
        <v>16</v>
      </c>
      <c r="D7" s="10">
        <v>1970.44</v>
      </c>
      <c r="E7" s="10">
        <f>2*12</f>
        <v>24</v>
      </c>
    </row>
    <row r="8" spans="3:5" x14ac:dyDescent="0.35">
      <c r="C8" s="10" t="s">
        <v>17</v>
      </c>
      <c r="D8" s="10">
        <v>1274.69</v>
      </c>
      <c r="E8" s="10">
        <v>50</v>
      </c>
    </row>
    <row r="9" spans="3:5" x14ac:dyDescent="0.35">
      <c r="C9" s="10" t="s">
        <v>28</v>
      </c>
      <c r="D9" s="10">
        <v>1485.26</v>
      </c>
      <c r="E9" s="10">
        <v>24</v>
      </c>
    </row>
    <row r="10" spans="3:5" x14ac:dyDescent="0.35">
      <c r="C10" s="10" t="s">
        <v>18</v>
      </c>
      <c r="D10" s="11">
        <v>2017.9615732415562</v>
      </c>
      <c r="E10" s="10">
        <v>40</v>
      </c>
    </row>
    <row r="11" spans="3:5" x14ac:dyDescent="0.35">
      <c r="C11" s="10" t="s">
        <v>24</v>
      </c>
      <c r="D11" s="11">
        <v>1166.961992525187</v>
      </c>
      <c r="E11" s="10">
        <v>40</v>
      </c>
    </row>
    <row r="12" spans="3:5" x14ac:dyDescent="0.35">
      <c r="C12" s="10" t="s">
        <v>19</v>
      </c>
      <c r="D12" s="10">
        <v>577.66999999999996</v>
      </c>
      <c r="E12" s="10">
        <v>50</v>
      </c>
    </row>
    <row r="13" spans="3:5" x14ac:dyDescent="0.35">
      <c r="C13" s="10" t="s">
        <v>20</v>
      </c>
      <c r="D13" s="10">
        <v>3885.33</v>
      </c>
      <c r="E13" s="10">
        <v>10</v>
      </c>
    </row>
    <row r="14" spans="3:5" x14ac:dyDescent="0.35">
      <c r="C14" s="10" t="s">
        <v>21</v>
      </c>
      <c r="D14" s="11">
        <v>1127.8303653844544</v>
      </c>
      <c r="E14" s="10">
        <v>10</v>
      </c>
    </row>
    <row r="15" spans="3:5" x14ac:dyDescent="0.35">
      <c r="C15" s="10" t="s">
        <v>22</v>
      </c>
      <c r="D15" s="11">
        <v>1607.8322145695699</v>
      </c>
      <c r="E15" s="10">
        <v>16</v>
      </c>
    </row>
    <row r="16" spans="3:5" x14ac:dyDescent="0.35">
      <c r="C16" s="10" t="s">
        <v>30</v>
      </c>
      <c r="D16" s="11">
        <v>2170.4680747458819</v>
      </c>
      <c r="E16" s="10">
        <v>16</v>
      </c>
    </row>
    <row r="17" spans="3:5" x14ac:dyDescent="0.35">
      <c r="C17" s="10" t="s">
        <v>23</v>
      </c>
      <c r="D17" s="11">
        <v>2773.9882529953816</v>
      </c>
      <c r="E17" s="10">
        <v>6</v>
      </c>
    </row>
    <row r="18" spans="3:5" x14ac:dyDescent="0.35">
      <c r="C18" s="10" t="s">
        <v>5</v>
      </c>
      <c r="D18" s="10"/>
      <c r="E18" s="10">
        <v>120</v>
      </c>
    </row>
    <row r="19" spans="3:5" x14ac:dyDescent="0.35">
      <c r="C19" s="10" t="s">
        <v>6</v>
      </c>
      <c r="D19" s="10"/>
      <c r="E19" s="10">
        <v>50</v>
      </c>
    </row>
    <row r="20" spans="3:5" x14ac:dyDescent="0.35">
      <c r="C20" s="10" t="s">
        <v>29</v>
      </c>
      <c r="D20" s="10"/>
      <c r="E20" s="10">
        <f>18*10*1.5</f>
        <v>270</v>
      </c>
    </row>
    <row r="21" spans="3:5" x14ac:dyDescent="0.35">
      <c r="C21" s="10" t="s">
        <v>25</v>
      </c>
      <c r="D21" s="11">
        <v>376.51391183999999</v>
      </c>
      <c r="E21" s="10">
        <v>30</v>
      </c>
    </row>
    <row r="22" spans="3:5" x14ac:dyDescent="0.35">
      <c r="C22" s="10" t="s">
        <v>26</v>
      </c>
      <c r="D22" s="11">
        <v>546.29497674418644</v>
      </c>
      <c r="E22" s="10">
        <v>30</v>
      </c>
    </row>
    <row r="23" spans="3:5" x14ac:dyDescent="0.35">
      <c r="C23" s="10" t="s">
        <v>31</v>
      </c>
      <c r="D23" s="11">
        <v>797.83212464999997</v>
      </c>
      <c r="E23" s="10">
        <v>20</v>
      </c>
    </row>
    <row r="24" spans="3:5" x14ac:dyDescent="0.35">
      <c r="C24" s="10" t="s">
        <v>27</v>
      </c>
      <c r="D24" s="10"/>
      <c r="E24" s="10">
        <f>SUM(E4:E23)</f>
        <v>1208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MAXAM_AEOLUS</vt:lpstr>
      <vt:lpstr>Adiconales</vt:lpstr>
      <vt:lpstr>MICHELIN</vt:lpstr>
      <vt:lpstr>Hoja1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Arias, Hernan</cp:lastModifiedBy>
  <dcterms:created xsi:type="dcterms:W3CDTF">2021-05-13T14:34:54Z</dcterms:created>
  <dcterms:modified xsi:type="dcterms:W3CDTF">2024-05-19T08:25:29Z</dcterms:modified>
</cp:coreProperties>
</file>